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 de precos" sheetId="1" r:id="rId1"/>
    <sheet name="Parametros" sheetId="2" r:id="rId2"/>
    <sheet name="Leia-m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cols>
    <col min="1" max="1" width="14.83203125" customWidth="1"/>
    <col min="2" max="2" width="15.83203125" customWidth="1"/>
    <col min="3" max="3" width="24.83203125" customWidth="1"/>
    <col min="4" max="4" width="33.83203125" customWidth="1"/>
    <col min="5" max="5" width="27.83203125" customWidth="1"/>
    <col min="6" max="6" width="33.83203125" customWidth="1"/>
    <col min="7" max="7" width="18.83203125" customWidth="1"/>
    <col min="8" max="8" width="21.83203125" customWidth="1"/>
    <col min="9" max="9" width="21.83203125" customWidth="1"/>
    <col min="10" max="10" width="20.83203125" customWidth="1"/>
    <col min="11" max="11" width="14.83203125" customWidth="1"/>
    <col min="12" max="12" width="18.83203125" customWidth="1"/>
    <col min="13" max="13" width="23.83203125" customWidth="1"/>
  </cols>
  <sheetData>
    <row r="1">
      <c r="A1" t="str">
        <v>Procedimento</v>
      </c>
      <c r="B1" t="str">
        <v>Duração (min)</v>
      </c>
      <c r="C1" t="str">
        <v>Custo de material (R$)</v>
      </c>
      <c r="D1" t="str">
        <v>Custo da hora profissional (R$)</v>
      </c>
      <c r="E1" t="str">
        <v>Custo de mão de obra (R$)</v>
      </c>
      <c r="F1" t="str">
        <v>Rateio de fixos por sessão (R$)</v>
      </c>
      <c r="G1" t="str">
        <v>Custo total (R$)</v>
      </c>
      <c r="H1" t="str">
        <v>Margem desejada (%)</v>
      </c>
      <c r="I1" t="str">
        <v>Preço sugerido (R$)</v>
      </c>
      <c r="J1" t="str">
        <v>Taxa de cartão (%)</v>
      </c>
      <c r="K1" t="str">
        <v>Imposto (%)</v>
      </c>
      <c r="L1" t="str">
        <v>Preço final (R$)</v>
      </c>
      <c r="M1" t="str">
        <v>Lucro por sessão (R$)</v>
      </c>
    </row>
    <row r="2">
      <c r="A2" t="str">
        <v>Limpeza de pele profunda</v>
      </c>
      <c r="B2">
        <v>60</v>
      </c>
      <c r="C2" s="1">
        <v>18</v>
      </c>
      <c r="D2" s="1" t="e">
        <f>Parametros!$B$2</f>
      </c>
      <c r="E2" s="1" t="e">
        <f>B2/60*D2</f>
      </c>
      <c r="F2" s="1" t="e">
        <f>Parametros!$B$3/Parametros!$B$4</f>
      </c>
      <c r="G2" s="1" t="e">
        <f>C2+E2+F2</f>
      </c>
      <c r="H2" s="2" t="e">
        <f>Parametros!$B$5</f>
      </c>
      <c r="I2" s="1" t="e">
        <f>G2*(1+H2)</f>
      </c>
      <c r="J2" s="2" t="e">
        <f>Parametros!$B$6</f>
      </c>
      <c r="K2" s="2" t="e">
        <f>Parametros!$B$7</f>
      </c>
      <c r="L2" s="1" t="e">
        <f>I2/(1-J2-K2)</f>
      </c>
      <c r="M2" s="1" t="e">
        <f>L2*(1-J2-K2)-G2</f>
      </c>
    </row>
    <row r="3">
      <c r="A3" t="str">
        <v>Peeling químico</v>
      </c>
      <c r="B3">
        <v>45</v>
      </c>
      <c r="C3" s="1">
        <v>35</v>
      </c>
      <c r="D3" s="1" t="e">
        <f>Parametros!$B$2</f>
      </c>
      <c r="E3" s="1" t="e">
        <f>B3/60*D3</f>
      </c>
      <c r="F3" s="1" t="e">
        <f>Parametros!$B$3/Parametros!$B$4</f>
      </c>
      <c r="G3" s="1" t="e">
        <f>C3+E3+F3</f>
      </c>
      <c r="H3" s="2" t="e">
        <f>Parametros!$B$5</f>
      </c>
      <c r="I3" s="1" t="e">
        <f>G3*(1+H3)</f>
      </c>
      <c r="J3" s="2" t="e">
        <f>Parametros!$B$6</f>
      </c>
      <c r="K3" s="2" t="e">
        <f>Parametros!$B$7</f>
      </c>
      <c r="L3" s="1" t="e">
        <f>I3/(1-J3-K3)</f>
      </c>
      <c r="M3" s="1" t="e">
        <f>L3*(1-J3-K3)-G3</f>
      </c>
    </row>
    <row r="4">
      <c r="A4" t="str">
        <v>Drenagem linfática</v>
      </c>
      <c r="B4">
        <v>50</v>
      </c>
      <c r="C4" s="1">
        <v>8</v>
      </c>
      <c r="D4" s="1" t="e">
        <f>Parametros!$B$2</f>
      </c>
      <c r="E4" s="1" t="e">
        <f>B4/60*D4</f>
      </c>
      <c r="F4" s="1" t="e">
        <f>Parametros!$B$3/Parametros!$B$4</f>
      </c>
      <c r="G4" s="1" t="e">
        <f>C4+E4+F4</f>
      </c>
      <c r="H4" s="2" t="e">
        <f>Parametros!$B$5</f>
      </c>
      <c r="I4" s="1" t="e">
        <f>G4*(1+H4)</f>
      </c>
      <c r="J4" s="2" t="e">
        <f>Parametros!$B$6</f>
      </c>
      <c r="K4" s="2" t="e">
        <f>Parametros!$B$7</f>
      </c>
      <c r="L4" s="1" t="e">
        <f>I4/(1-J4-K4)</f>
      </c>
      <c r="M4" s="1" t="e">
        <f>L4*(1-J4-K4)-G4</f>
      </c>
    </row>
    <row r="5">
      <c r="A5" t="str">
        <v>Depilação a laser (axila)</v>
      </c>
      <c r="B5">
        <v>20</v>
      </c>
      <c r="C5" s="1">
        <v>6</v>
      </c>
      <c r="D5" s="1" t="e">
        <f>Parametros!$B$2</f>
      </c>
      <c r="E5" s="1" t="e">
        <f>B5/60*D5</f>
      </c>
      <c r="F5" s="1" t="e">
        <f>Parametros!$B$3/Parametros!$B$4</f>
      </c>
      <c r="G5" s="1" t="e">
        <f>C5+E5+F5</f>
      </c>
      <c r="H5" s="2" t="e">
        <f>Parametros!$B$5</f>
      </c>
      <c r="I5" s="1" t="e">
        <f>G5*(1+H5)</f>
      </c>
      <c r="J5" s="2" t="e">
        <f>Parametros!$B$6</f>
      </c>
      <c r="K5" s="2" t="e">
        <f>Parametros!$B$7</f>
      </c>
      <c r="L5" s="1" t="e">
        <f>I5/(1-J5-K5)</f>
      </c>
      <c r="M5" s="1" t="e">
        <f>L5*(1-J5-K5)-G5</f>
      </c>
    </row>
    <row r="6">
      <c r="A6" t="str">
        <v>Microagulhamento</v>
      </c>
      <c r="B6">
        <v>60</v>
      </c>
      <c r="C6" s="1">
        <v>60</v>
      </c>
      <c r="D6" s="1" t="e">
        <f>Parametros!$B$2</f>
      </c>
      <c r="E6" s="1" t="e">
        <f>B6/60*D6</f>
      </c>
      <c r="F6" s="1" t="e">
        <f>Parametros!$B$3/Parametros!$B$4</f>
      </c>
      <c r="G6" s="1" t="e">
        <f>C6+E6+F6</f>
      </c>
      <c r="H6" s="2" t="e">
        <f>Parametros!$B$5</f>
      </c>
      <c r="I6" s="1" t="e">
        <f>G6*(1+H6)</f>
      </c>
      <c r="J6" s="2" t="e">
        <f>Parametros!$B$6</f>
      </c>
      <c r="K6" s="2" t="e">
        <f>Parametros!$B$7</f>
      </c>
      <c r="L6" s="1" t="e">
        <f>I6/(1-J6-K6)</f>
      </c>
      <c r="M6" s="1" t="e">
        <f>L6*(1-J6-K6)-G6</f>
      </c>
    </row>
    <row r="7">
      <c r="A7" t="str">
        <v>Design de sobrancelhas</v>
      </c>
      <c r="B7">
        <v>30</v>
      </c>
      <c r="C7" s="1">
        <v>4</v>
      </c>
      <c r="D7" s="1" t="e">
        <f>Parametros!$B$2</f>
      </c>
      <c r="E7" s="1" t="e">
        <f>B7/60*D7</f>
      </c>
      <c r="F7" s="1" t="e">
        <f>Parametros!$B$3/Parametros!$B$4</f>
      </c>
      <c r="G7" s="1" t="e">
        <f>C7+E7+F7</f>
      </c>
      <c r="H7" s="2" t="e">
        <f>Parametros!$B$5</f>
      </c>
      <c r="I7" s="1" t="e">
        <f>G7*(1+H7)</f>
      </c>
      <c r="J7" s="2" t="e">
        <f>Parametros!$B$6</f>
      </c>
      <c r="K7" s="2" t="e">
        <f>Parametros!$B$7</f>
      </c>
      <c r="L7" s="1" t="e">
        <f>I7/(1-J7-K7)</f>
      </c>
      <c r="M7" s="1" t="e">
        <f>L7*(1-J7-K7)-G7</f>
      </c>
    </row>
  </sheetData>
  <ignoredErrors>
    <ignoredError numberStoredAsText="1" sqref="A1:M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cols>
    <col min="1" max="1" width="34.83203125" customWidth="1"/>
    <col min="2" max="2" width="12.83203125" customWidth="1"/>
    <col min="3" max="3" width="60.83203125" customWidth="1"/>
  </cols>
  <sheetData>
    <row r="1">
      <c r="A1" t="str">
        <v>Parâmetro</v>
      </c>
      <c r="B1" t="str">
        <v>Valor</v>
      </c>
      <c r="C1" t="str">
        <v>Como usar</v>
      </c>
    </row>
    <row r="2">
      <c r="A2" t="str">
        <v>Custo da hora profissional (R$)</v>
      </c>
      <c r="B2">
        <v>60</v>
      </c>
      <c r="C2" t="str">
        <v>Salário + encargos + pró-labore ÷ horas atendidas por mês</v>
      </c>
    </row>
    <row r="3">
      <c r="A3" t="str">
        <v>Custos fixos por mês (R$)</v>
      </c>
      <c r="B3">
        <v>6000</v>
      </c>
      <c r="C3" t="str">
        <v>Aluguel, luz, internet, sistema, marketing, contador…</v>
      </c>
    </row>
    <row r="4">
      <c r="A4" t="str">
        <v>Sessões por mês (estimativa)</v>
      </c>
      <c r="B4">
        <v>160</v>
      </c>
      <c r="C4" t="str">
        <v>Quantos atendimentos a clínica faz por mês</v>
      </c>
    </row>
    <row r="5">
      <c r="A5" t="str">
        <v>Margem desejada (%)</v>
      </c>
      <c r="B5" s="2">
        <v>0.35</v>
      </c>
      <c r="C5" t="str">
        <v>Lucro sobre o custo total; 30% a 50% é comum</v>
      </c>
    </row>
    <row r="6">
      <c r="A6" t="str">
        <v>Taxa de cartão (%)</v>
      </c>
      <c r="B6" s="2">
        <v>0.04</v>
      </c>
      <c r="C6" t="str">
        <v>Média ponderada entre débito, crédito e Pix</v>
      </c>
    </row>
    <row r="7">
      <c r="A7" t="str">
        <v>Imposto sobre faturamento (%)</v>
      </c>
      <c r="B7" s="2">
        <v>0.06</v>
      </c>
      <c r="C7" t="str">
        <v>Simples Nacional/MEI: confirme com o contador</v>
      </c>
    </row>
  </sheetData>
  <ignoredErrors>
    <ignoredError numberStoredAsText="1" sqref="A1:C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cols>
    <col min="1" max="1" width="120.83203125" customWidth="1"/>
  </cols>
  <sheetData>
    <row r="1">
      <c r="A1" t="str">
        <v>Como usar esta planilha</v>
      </c>
    </row>
    <row r="2">
      <c r="A2" t="str">
        <v>1. Preencha a aba Parametros com os números da SUA clínica (hora profissional, fixos, sessões/mês, margem, taxa de cartão e imposto).</v>
      </c>
    </row>
    <row r="3">
      <c r="A3" t="str">
        <v>2. Na aba Tabela de precos, troque os exemplos pelos seus procedimentos: duração e custo de material por sessão.</v>
      </c>
    </row>
    <row r="4">
      <c r="A4" t="str">
        <v>3. As colunas D a M são fórmulas: custo total, preço sugerido com margem, preço final já cobrindo cartão e imposto, e lucro por sessão.</v>
      </c>
    </row>
    <row r="5">
      <c r="A5" t="str">
        <v>4. Os valores de exemplo são ilustrativos, não preços de mercado. Use a calculadora online em esteticflow.com.br/ferramentas/calculadora-de-precificacao para simular um procedimento por vez.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 de precos</vt:lpstr>
      <vt:lpstr>Parametros</vt:lpstr>
      <vt:lpstr>Leia-me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